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anait\Downloads\"/>
    </mc:Choice>
  </mc:AlternateContent>
  <xr:revisionPtr revIDLastSave="0" documentId="13_ncr:1_{28BA48A4-53ED-4AC0-960A-3C0E47FBA799}" xr6:coauthVersionLast="47" xr6:coauthVersionMax="47" xr10:uidLastSave="{00000000-0000-0000-0000-000000000000}"/>
  <workbookProtection workbookAlgorithmName="SHA-512" workbookHashValue="YtPycqKVQ8uhnk196+Gk6qYMkgAqcNuMWHb5tDTl1XHPiNRvh35hdBWkViTYNqFj2xYULlP7eYYAPEckQwfVjw==" workbookSaltValue="cPjasJ15JmrK4W6IenC6HQ==" workbookSpinCount="100000" lockStructure="1"/>
  <bookViews>
    <workbookView xWindow="-110" yWindow="-110" windowWidth="19420" windowHeight="10420" xr2:uid="{00000000-000D-0000-FFFF-FFFF00000000}"/>
  </bookViews>
  <sheets>
    <sheet name="Worksheet" sheetId="2" r:id="rId1"/>
  </sheets>
  <definedNames>
    <definedName name="_xlnm.Print_Area" localSheetId="0">Worksheet!$A$1:$J$36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2" l="1"/>
  <c r="E40" i="2"/>
  <c r="F40" i="2"/>
  <c r="G40" i="2"/>
  <c r="C40" i="2"/>
  <c r="E36" i="2"/>
  <c r="F36" i="2"/>
  <c r="G36" i="2"/>
  <c r="C32" i="2"/>
  <c r="C36" i="2" s="1"/>
  <c r="C25" i="2"/>
  <c r="C33" i="2" s="1"/>
  <c r="D32" i="2"/>
  <c r="E32" i="2"/>
  <c r="F32" i="2"/>
  <c r="G32" i="2"/>
  <c r="C44" i="2" l="1"/>
  <c r="C41" i="2"/>
  <c r="C42" i="2" s="1"/>
  <c r="C43" i="2" s="1"/>
  <c r="C34" i="2"/>
  <c r="C35" i="2" s="1"/>
  <c r="G25" i="2" l="1"/>
  <c r="G41" i="2" s="1"/>
  <c r="G42" i="2" s="1"/>
  <c r="G43" i="2" s="1"/>
  <c r="F25" i="2"/>
  <c r="F41" i="2" s="1"/>
  <c r="F42" i="2" s="1"/>
  <c r="F43" i="2" s="1"/>
  <c r="E25" i="2"/>
  <c r="E41" i="2" s="1"/>
  <c r="E42" i="2" s="1"/>
  <c r="E43" i="2" s="1"/>
  <c r="D25" i="2"/>
  <c r="D41" i="2" s="1"/>
  <c r="D42" i="2" s="1"/>
  <c r="D43" i="2" s="1"/>
  <c r="G16" i="2"/>
  <c r="G17" i="2" s="1"/>
  <c r="F16" i="2"/>
  <c r="F27" i="2" s="1"/>
  <c r="E16" i="2"/>
  <c r="E27" i="2" s="1"/>
  <c r="D16" i="2"/>
  <c r="D17" i="2" s="1"/>
  <c r="C16" i="2"/>
  <c r="C27" i="2" s="1"/>
  <c r="G11" i="2"/>
  <c r="F11" i="2"/>
  <c r="E11" i="2"/>
  <c r="D11" i="2"/>
  <c r="C11" i="2"/>
  <c r="I3" i="2"/>
  <c r="D33" i="2" l="1"/>
  <c r="E33" i="2"/>
  <c r="E34" i="2" s="1"/>
  <c r="E35" i="2" s="1"/>
  <c r="F33" i="2"/>
  <c r="F34" i="2" s="1"/>
  <c r="F35" i="2" s="1"/>
  <c r="G33" i="2"/>
  <c r="G34" i="2" s="1"/>
  <c r="G35" i="2" s="1"/>
  <c r="C17" i="2"/>
  <c r="G27" i="2"/>
  <c r="D27" i="2"/>
  <c r="E17" i="2"/>
  <c r="F17" i="2"/>
  <c r="D34" i="2" l="1"/>
  <c r="D35" i="2" s="1"/>
  <c r="I35" i="2" s="1"/>
  <c r="D36" i="2"/>
  <c r="F44" i="2"/>
  <c r="E44" i="2"/>
  <c r="D44" i="2"/>
  <c r="G44" i="2"/>
  <c r="I34" i="2" l="1"/>
  <c r="I42" i="2"/>
  <c r="I43" i="2"/>
</calcChain>
</file>

<file path=xl/sharedStrings.xml><?xml version="1.0" encoding="utf-8"?>
<sst xmlns="http://schemas.openxmlformats.org/spreadsheetml/2006/main" count="61" uniqueCount="44">
  <si>
    <t>Street Address</t>
  </si>
  <si>
    <t>Mortgage Exposure (LTV)</t>
  </si>
  <si>
    <t>Existing Mortgage Debt ($)</t>
  </si>
  <si>
    <t>Estimated Property Value ($)</t>
  </si>
  <si>
    <t>PROPERTY INFORMATION</t>
  </si>
  <si>
    <t>A</t>
  </si>
  <si>
    <t>PROPERTY REVENUE</t>
  </si>
  <si>
    <t>City or Municipality</t>
  </si>
  <si>
    <t>B</t>
  </si>
  <si>
    <t>Unit # (if applicable)</t>
  </si>
  <si>
    <t>Annual Mortgage Payment(s) P+I</t>
  </si>
  <si>
    <t>Condo Fees (if applicable, 100% must be used)</t>
  </si>
  <si>
    <t>Total Expenses</t>
  </si>
  <si>
    <t>1066 Hastings St</t>
  </si>
  <si>
    <t>Vancouver</t>
  </si>
  <si>
    <t>DEBT SERVICE COVERAGE RATIO</t>
  </si>
  <si>
    <t>ANNUAL NET SURPLUS or DEFICIT (A-B)</t>
  </si>
  <si>
    <r>
      <t xml:space="preserve">PROPERTY EXPENSES </t>
    </r>
    <r>
      <rPr>
        <sz val="14"/>
        <color indexed="56"/>
        <rFont val="EngraversGothic BT"/>
        <family val="2"/>
      </rPr>
      <t>(REMEMBER TO USE ANNUAL FIGURES)</t>
    </r>
  </si>
  <si>
    <t>Example</t>
  </si>
  <si>
    <t>Property 1</t>
  </si>
  <si>
    <t>Property 2</t>
  </si>
  <si>
    <t>Property 3</t>
  </si>
  <si>
    <t>Borrower name:</t>
  </si>
  <si>
    <t>/year</t>
  </si>
  <si>
    <t>/month</t>
  </si>
  <si>
    <t>TOTAL</t>
  </si>
  <si>
    <t>Gross Annual Rent - AVEO (adjusted to 80%)</t>
  </si>
  <si>
    <t>Property Taxes</t>
  </si>
  <si>
    <t>Gross Annual Rent</t>
  </si>
  <si>
    <t>Less Vacancy - AVEO (0%)</t>
  </si>
  <si>
    <t>Maintenance - AVEO (0% of adjusted gross rent)</t>
  </si>
  <si>
    <t>Net Revenue :</t>
  </si>
  <si>
    <t>Property 4</t>
  </si>
  <si>
    <t>Management Fee (if applicable, 100% must be used)</t>
  </si>
  <si>
    <t>Heat ($0 if tenant pays. Otherwise, greater of actual or $1200 for SFD/$500 for Strata)</t>
  </si>
  <si>
    <t>MONTHLY NET SURPLUS or DEFICIT ((A-B)/12)</t>
  </si>
  <si>
    <t>C000</t>
  </si>
  <si>
    <t>Aveo mortgage number:</t>
  </si>
  <si>
    <t>Disclaimer: Calculations are for estimation only.  Final values will be provided by Aveo by CMLS Financial.</t>
  </si>
  <si>
    <t>A. Gross Annual Rent less 20% for Vacancy &amp; Maintenance</t>
  </si>
  <si>
    <r>
      <t>SUMMARY - Non Subject (</t>
    </r>
    <r>
      <rPr>
        <b/>
        <sz val="12"/>
        <color rgb="FF002060"/>
        <rFont val="EngraversGothic BT"/>
      </rPr>
      <t>AVEO: Extended Ratios &amp; Amortization</t>
    </r>
    <r>
      <rPr>
        <b/>
        <sz val="14"/>
        <color rgb="FF002060"/>
        <rFont val="EngraversGothic BT"/>
        <family val="2"/>
      </rPr>
      <t>)</t>
    </r>
  </si>
  <si>
    <r>
      <t>SUMMARY - Non Subject (</t>
    </r>
    <r>
      <rPr>
        <b/>
        <sz val="12"/>
        <color rgb="FF002060"/>
        <rFont val="EngraversGothic BT"/>
      </rPr>
      <t>AVEO</t>
    </r>
    <r>
      <rPr>
        <b/>
        <sz val="14"/>
        <color rgb="FF002060"/>
        <rFont val="EngraversGothic BT"/>
        <family val="2"/>
      </rPr>
      <t>)</t>
    </r>
  </si>
  <si>
    <t>B. Total Expenses :</t>
  </si>
  <si>
    <t>v4.0 - 2023.9.8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</si>
</sst>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\(&quot;$&quot;#,##0.00\)"/>
    <numFmt numFmtId="165" formatCode="&quot;$&quot;#,##0"/>
    <numFmt numFmtId="166" formatCode="0.0%"/>
  </numFmts>
  <fonts count="19">
    <font>
      <sz val="12"/>
      <name val="Arial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2"/>
      <name val="EngraversGothic BT"/>
      <family val="2"/>
    </font>
    <font>
      <sz val="14"/>
      <color indexed="56"/>
      <name val="EngraversGothic BT"/>
      <family val="2"/>
    </font>
    <font>
      <sz val="12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  <font>
      <b/>
      <sz val="14"/>
      <color rgb="FF002060"/>
      <name val="EngraversGothic BT"/>
      <family val="2"/>
    </font>
    <font>
      <b/>
      <sz val="12"/>
      <color theme="1"/>
      <name val="Arial Narrow"/>
      <family val="2"/>
    </font>
    <font>
      <sz val="10"/>
      <color rgb="FF1F497D"/>
      <name val="Calibri"/>
      <family val="2"/>
    </font>
    <font>
      <b/>
      <sz val="12"/>
      <color rgb="FF002060"/>
      <name val="EngraversGothic BT"/>
    </font>
    <font>
      <b/>
      <i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164" fontId="1" fillId="0" borderId="0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</xf>
    <xf numFmtId="166" fontId="1" fillId="3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5" fillId="0" borderId="0" xfId="0" applyFont="1" applyProtection="1"/>
    <xf numFmtId="166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</xf>
    <xf numFmtId="0" fontId="6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6" fillId="0" borderId="0" xfId="0" applyFont="1"/>
    <xf numFmtId="0" fontId="12" fillId="4" borderId="1" xfId="2" applyFont="1" applyFill="1" applyBorder="1" applyAlignment="1" applyProtection="1">
      <alignment horizontal="center" vertical="center"/>
      <protection locked="0" hidden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3" borderId="1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Alignment="1" applyProtection="1">
      <alignment horizontal="center" vertical="center"/>
      <protection hidden="1"/>
    </xf>
    <xf numFmtId="0" fontId="14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left" wrapText="1"/>
      <protection hidden="1"/>
    </xf>
    <xf numFmtId="164" fontId="1" fillId="5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hidden="1"/>
    </xf>
    <xf numFmtId="166" fontId="1" fillId="3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left" vertical="center" indent="2"/>
    </xf>
    <xf numFmtId="0" fontId="2" fillId="0" borderId="1" xfId="0" applyFont="1" applyBorder="1" applyAlignment="1" applyProtection="1">
      <alignment horizontal="left" vertical="center" indent="2"/>
      <protection hidden="1"/>
    </xf>
    <xf numFmtId="0" fontId="3" fillId="0" borderId="1" xfId="0" applyFont="1" applyFill="1" applyBorder="1" applyAlignment="1" applyProtection="1">
      <alignment horizontal="left" vertical="center" wrapText="1" indent="2"/>
      <protection hidden="1"/>
    </xf>
    <xf numFmtId="165" fontId="18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0" borderId="0" xfId="0" applyNumberFormat="1" applyFont="1" applyBorder="1" applyAlignment="1" applyProtection="1">
      <alignment horizontal="left"/>
    </xf>
    <xf numFmtId="49" fontId="14" fillId="0" borderId="2" xfId="0" applyNumberFormat="1" applyFont="1" applyBorder="1" applyAlignment="1" applyProtection="1">
      <alignment horizontal="left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0" borderId="0" xfId="1" applyNumberFormat="1" applyFont="1" applyBorder="1" applyAlignment="1" applyProtection="1">
      <alignment horizontal="left"/>
    </xf>
    <xf numFmtId="49" fontId="14" fillId="0" borderId="2" xfId="1" applyNumberFormat="1" applyFont="1" applyBorder="1" applyAlignment="1" applyProtection="1">
      <alignment horizontal="left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253999</xdr:colOff>
      <xdr:row>1</xdr:row>
      <xdr:rowOff>37353</xdr:rowOff>
    </xdr:from>
    <xdr:to>
      <xdr:col>1</xdr:col>
      <xdr:colOff>2718712</xdr:colOff>
      <xdr:row>3</xdr:row>
      <xdr:rowOff>313764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630E08-AA5B-1FF5-3EE6-EF5B4A9CE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587" y="254000"/>
          <a:ext cx="2464713" cy="993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D95E3-4BA2-4D0F-8317-B565F0E94C70}">
  <sheetPr transitionEvaluation="1">
    <pageSetUpPr fitToPage="1"/>
  </sheetPr>
  <dimension ref="A1:K44"/>
  <sheetViews>
    <sheetView showGridLines="0" tabSelected="1" defaultGridColor="0" colorId="22" zoomScale="85" zoomScaleNormal="85" workbookViewId="0">
      <selection activeCell="B6" sqref="B6"/>
    </sheetView>
  </sheetViews>
  <sheetFormatPr defaultColWidth="9.765625" defaultRowHeight="18"/>
  <cols>
    <col min="1" max="1" width="2.765625" style="29" customWidth="1"/>
    <col min="2" max="2" width="45.765625" style="2" customWidth="1"/>
    <col min="3" max="7" width="17.53515625" style="1" customWidth="1"/>
    <col min="8" max="8" width="1.53515625" style="30" customWidth="1"/>
    <col min="9" max="11" width="9.765625" style="30"/>
    <col min="12" max="16384" width="9.765625" style="1"/>
  </cols>
  <sheetData>
    <row r="1" spans="1:11" ht="17.25" customHeight="1">
      <c r="A1" s="22"/>
      <c r="B1" s="34" t="s">
        <v>43</v>
      </c>
      <c r="C1" s="36"/>
      <c r="D1" s="35"/>
      <c r="E1" s="35"/>
      <c r="F1" s="35"/>
      <c r="G1" s="36"/>
      <c r="I1" s="39"/>
    </row>
    <row r="2" spans="1:11" ht="28.5" customHeight="1">
      <c r="A2" s="22"/>
      <c r="B2" s="37"/>
      <c r="C2" s="55" t="s">
        <v>22</v>
      </c>
      <c r="D2" s="56"/>
      <c r="E2" s="57"/>
      <c r="F2" s="57"/>
      <c r="G2" s="57"/>
      <c r="I2" s="39"/>
    </row>
    <row r="3" spans="1:11" ht="28.5" customHeight="1">
      <c r="A3" s="22"/>
      <c r="B3" s="37"/>
      <c r="C3" s="58" t="s">
        <v>37</v>
      </c>
      <c r="D3" s="59"/>
      <c r="E3" s="60" t="s">
        <v>36</v>
      </c>
      <c r="F3" s="61"/>
      <c r="G3" s="62"/>
      <c r="I3" s="41" t="str">
        <f>IF(LEN(E3)&lt;&gt;10, "", HYPERLINK("mailto:mortgagedocuments@cmls.ca?subject=" &amp; E3,"EMAIL"))</f>
        <v/>
      </c>
    </row>
    <row r="4" spans="1:11" s="30" customFormat="1" ht="28.5" customHeight="1">
      <c r="A4" s="22"/>
      <c r="B4" s="34"/>
      <c r="C4" s="40" t="s">
        <v>38</v>
      </c>
      <c r="D4" s="35"/>
      <c r="E4" s="35"/>
      <c r="F4" s="35"/>
      <c r="G4" s="36"/>
    </row>
    <row r="5" spans="1:11" s="4" customFormat="1">
      <c r="A5" s="38" t="s">
        <v>4</v>
      </c>
      <c r="B5" s="13"/>
      <c r="C5" s="15" t="s">
        <v>18</v>
      </c>
      <c r="D5" s="14" t="s">
        <v>19</v>
      </c>
      <c r="E5" s="14" t="s">
        <v>20</v>
      </c>
      <c r="F5" s="14" t="s">
        <v>21</v>
      </c>
      <c r="G5" s="14" t="s">
        <v>32</v>
      </c>
      <c r="H5" s="3"/>
      <c r="I5" s="3"/>
      <c r="J5" s="3"/>
      <c r="K5" s="3"/>
    </row>
    <row r="6" spans="1:11" s="4" customFormat="1">
      <c r="A6" s="23"/>
      <c r="B6" s="5" t="s">
        <v>0</v>
      </c>
      <c r="C6" s="16" t="s">
        <v>13</v>
      </c>
      <c r="D6" s="6"/>
      <c r="E6" s="6"/>
      <c r="F6" s="6"/>
      <c r="G6" s="6"/>
      <c r="H6" s="3"/>
      <c r="I6" s="3"/>
      <c r="J6" s="3"/>
      <c r="K6" s="3"/>
    </row>
    <row r="7" spans="1:11" s="4" customFormat="1">
      <c r="A7" s="23"/>
      <c r="B7" s="5" t="s">
        <v>9</v>
      </c>
      <c r="C7" s="16">
        <v>2110</v>
      </c>
      <c r="D7" s="6"/>
      <c r="E7" s="6"/>
      <c r="F7" s="6"/>
      <c r="G7" s="6"/>
      <c r="H7" s="3"/>
      <c r="I7" s="3"/>
      <c r="J7" s="3"/>
      <c r="K7" s="3"/>
    </row>
    <row r="8" spans="1:11" s="4" customFormat="1">
      <c r="A8" s="23"/>
      <c r="B8" s="5" t="s">
        <v>7</v>
      </c>
      <c r="C8" s="16" t="s">
        <v>14</v>
      </c>
      <c r="D8" s="6"/>
      <c r="E8" s="6"/>
      <c r="F8" s="6"/>
      <c r="G8" s="6"/>
      <c r="H8" s="3"/>
      <c r="I8" s="3"/>
      <c r="J8" s="3"/>
      <c r="K8" s="3"/>
    </row>
    <row r="9" spans="1:11" s="4" customFormat="1">
      <c r="A9" s="23"/>
      <c r="B9" s="5" t="s">
        <v>3</v>
      </c>
      <c r="C9" s="17">
        <v>400000</v>
      </c>
      <c r="D9" s="7"/>
      <c r="E9" s="7"/>
      <c r="F9" s="7"/>
      <c r="G9" s="7"/>
      <c r="H9" s="3"/>
      <c r="I9" s="3"/>
      <c r="J9" s="3"/>
      <c r="K9" s="3"/>
    </row>
    <row r="10" spans="1:11" s="4" customFormat="1">
      <c r="A10" s="23"/>
      <c r="B10" s="5" t="s">
        <v>2</v>
      </c>
      <c r="C10" s="17">
        <v>250000</v>
      </c>
      <c r="D10" s="7"/>
      <c r="E10" s="7"/>
      <c r="F10" s="7"/>
      <c r="G10" s="7"/>
      <c r="H10" s="3"/>
      <c r="I10" s="3"/>
      <c r="J10" s="3"/>
      <c r="K10" s="3"/>
    </row>
    <row r="11" spans="1:11" s="4" customFormat="1">
      <c r="A11" s="23"/>
      <c r="B11" s="5" t="s">
        <v>1</v>
      </c>
      <c r="C11" s="18">
        <f>IF(C9&gt;0,C10/C9, "0.00%")</f>
        <v>0.625</v>
      </c>
      <c r="D11" s="31" t="str">
        <f>IF(D9&gt;0,D10/D9, "0.00%")</f>
        <v>0.00%</v>
      </c>
      <c r="E11" s="31" t="str">
        <f>IF(E9&gt;0,E10/E9, "0.00%")</f>
        <v>0.00%</v>
      </c>
      <c r="F11" s="31" t="str">
        <f>IF(F9&gt;0,F10/F9, "0.00%")</f>
        <v>0.00%</v>
      </c>
      <c r="G11" s="31" t="str">
        <f>IF(G9&gt;0,G10/G9, "0.00%")</f>
        <v>0.00%</v>
      </c>
      <c r="H11" s="3"/>
      <c r="I11" s="3"/>
      <c r="J11" s="3"/>
      <c r="K11" s="3"/>
    </row>
    <row r="12" spans="1:11" s="4" customFormat="1" ht="9.75" customHeight="1">
      <c r="A12" s="23"/>
      <c r="B12" s="8"/>
      <c r="C12" s="9"/>
      <c r="D12" s="9"/>
      <c r="E12" s="9"/>
      <c r="F12" s="9"/>
      <c r="G12" s="9"/>
      <c r="H12" s="3"/>
      <c r="I12" s="3"/>
      <c r="J12" s="3"/>
      <c r="K12" s="3"/>
    </row>
    <row r="13" spans="1:11" s="4" customFormat="1">
      <c r="A13" s="20" t="s">
        <v>6</v>
      </c>
      <c r="B13" s="8"/>
      <c r="C13" s="9"/>
      <c r="D13" s="9"/>
      <c r="E13" s="9"/>
      <c r="F13" s="9"/>
      <c r="G13" s="9"/>
      <c r="H13" s="3"/>
      <c r="I13" s="3"/>
      <c r="J13" s="3"/>
      <c r="K13" s="3"/>
    </row>
    <row r="14" spans="1:11" s="4" customFormat="1">
      <c r="A14" s="23" t="s">
        <v>5</v>
      </c>
      <c r="B14" s="10" t="s">
        <v>28</v>
      </c>
      <c r="C14" s="17">
        <v>30000</v>
      </c>
      <c r="D14" s="7"/>
      <c r="E14" s="7"/>
      <c r="F14" s="7"/>
      <c r="G14" s="7"/>
      <c r="H14" s="3"/>
      <c r="I14" s="3"/>
      <c r="J14" s="3"/>
      <c r="K14" s="3"/>
    </row>
    <row r="15" spans="1:11" s="4" customFormat="1" ht="5.15" customHeight="1">
      <c r="A15" s="23"/>
      <c r="B15"/>
      <c r="C15"/>
      <c r="D15"/>
      <c r="E15"/>
      <c r="F15"/>
      <c r="G15"/>
      <c r="H15" s="3"/>
      <c r="I15" s="3"/>
      <c r="J15" s="3"/>
      <c r="K15" s="3"/>
    </row>
    <row r="16" spans="1:11" s="4" customFormat="1" hidden="1">
      <c r="A16" s="23"/>
      <c r="B16" s="5" t="s">
        <v>26</v>
      </c>
      <c r="C16" s="17">
        <f>C$14*0.8</f>
        <v>24000</v>
      </c>
      <c r="D16" s="42">
        <f>D$14*0.8</f>
        <v>0</v>
      </c>
      <c r="E16" s="42">
        <f>E$14*0.8</f>
        <v>0</v>
      </c>
      <c r="F16" s="42">
        <f>F$14*0.8</f>
        <v>0</v>
      </c>
      <c r="G16" s="42">
        <f>G$14*0.8</f>
        <v>0</v>
      </c>
      <c r="H16" s="3"/>
      <c r="I16" s="3"/>
      <c r="J16" s="3"/>
      <c r="K16" s="3"/>
    </row>
    <row r="17" spans="1:11" s="4" customFormat="1" hidden="1">
      <c r="A17" s="23"/>
      <c r="B17" s="5" t="s">
        <v>29</v>
      </c>
      <c r="C17" s="17">
        <f>-C$16*0</f>
        <v>0</v>
      </c>
      <c r="D17" s="32">
        <f>-D$16*0</f>
        <v>0</v>
      </c>
      <c r="E17" s="32">
        <f>-E$16*0</f>
        <v>0</v>
      </c>
      <c r="F17" s="32">
        <f>-F$16*0</f>
        <v>0</v>
      </c>
      <c r="G17" s="32">
        <f>-G$16*0</f>
        <v>0</v>
      </c>
      <c r="H17" s="3"/>
      <c r="I17" s="3"/>
      <c r="J17" s="3"/>
      <c r="K17" s="3"/>
    </row>
    <row r="18" spans="1:11" s="4" customFormat="1" ht="9.65" customHeight="1">
      <c r="A18" s="23"/>
      <c r="B18" s="8"/>
      <c r="C18" s="9"/>
      <c r="D18" s="9"/>
      <c r="E18" s="9"/>
      <c r="F18" s="9"/>
      <c r="G18" s="9"/>
      <c r="H18" s="3"/>
      <c r="I18" s="3"/>
      <c r="J18" s="3"/>
      <c r="K18" s="3"/>
    </row>
    <row r="19" spans="1:11" s="4" customFormat="1">
      <c r="A19" s="20" t="s">
        <v>17</v>
      </c>
      <c r="B19" s="8"/>
      <c r="C19" s="9"/>
      <c r="D19" s="9"/>
      <c r="E19" s="9"/>
      <c r="F19" s="9"/>
      <c r="G19" s="9"/>
      <c r="H19" s="3"/>
      <c r="I19" s="3"/>
      <c r="J19" s="3"/>
      <c r="K19" s="3"/>
    </row>
    <row r="20" spans="1:11" s="4" customFormat="1">
      <c r="A20" s="25"/>
      <c r="B20" s="5" t="s">
        <v>33</v>
      </c>
      <c r="C20" s="19">
        <v>0</v>
      </c>
      <c r="D20" s="7"/>
      <c r="E20" s="7"/>
      <c r="F20" s="7"/>
      <c r="G20" s="7"/>
      <c r="H20" s="3"/>
      <c r="I20" s="3"/>
      <c r="J20" s="3"/>
      <c r="K20" s="3"/>
    </row>
    <row r="21" spans="1:11" s="4" customFormat="1">
      <c r="A21" s="26"/>
      <c r="B21" s="5" t="s">
        <v>10</v>
      </c>
      <c r="C21" s="17">
        <v>20000</v>
      </c>
      <c r="D21" s="7"/>
      <c r="E21" s="7"/>
      <c r="F21" s="7"/>
      <c r="G21" s="7"/>
      <c r="H21" s="3"/>
      <c r="I21" s="3"/>
      <c r="J21" s="3"/>
      <c r="K21" s="3"/>
    </row>
    <row r="22" spans="1:11" s="4" customFormat="1">
      <c r="A22" s="26"/>
      <c r="B22" s="5" t="s">
        <v>27</v>
      </c>
      <c r="C22" s="17">
        <v>2000</v>
      </c>
      <c r="D22" s="7"/>
      <c r="E22" s="7"/>
      <c r="F22" s="7"/>
      <c r="G22" s="7"/>
      <c r="H22" s="3"/>
      <c r="I22" s="3"/>
      <c r="J22" s="3"/>
      <c r="K22" s="3"/>
    </row>
    <row r="23" spans="1:11" s="4" customFormat="1">
      <c r="A23" s="25"/>
      <c r="B23" s="50" t="s">
        <v>11</v>
      </c>
      <c r="C23" s="17">
        <v>900</v>
      </c>
      <c r="D23" s="7"/>
      <c r="E23" s="7"/>
      <c r="F23" s="7"/>
      <c r="G23" s="7"/>
      <c r="H23" s="3"/>
      <c r="I23" s="3"/>
      <c r="J23" s="3"/>
      <c r="K23" s="3"/>
    </row>
    <row r="24" spans="1:11" s="4" customFormat="1" ht="31">
      <c r="A24" s="25"/>
      <c r="B24" s="50" t="s">
        <v>34</v>
      </c>
      <c r="C24" s="17">
        <v>1200</v>
      </c>
      <c r="D24" s="7"/>
      <c r="E24" s="7"/>
      <c r="F24" s="7"/>
      <c r="G24" s="7"/>
      <c r="H24" s="3"/>
      <c r="I24" s="3"/>
      <c r="J24" s="3"/>
      <c r="K24" s="3"/>
    </row>
    <row r="25" spans="1:11" s="12" customFormat="1" ht="15.5">
      <c r="A25" s="27" t="s">
        <v>8</v>
      </c>
      <c r="B25" s="10" t="s">
        <v>12</v>
      </c>
      <c r="C25" s="43">
        <f>SUM(C$20:C$24)</f>
        <v>24100</v>
      </c>
      <c r="D25" s="43">
        <f>SUM(D$20:D$24)</f>
        <v>0</v>
      </c>
      <c r="E25" s="43">
        <f>SUM(E$20:E$24)</f>
        <v>0</v>
      </c>
      <c r="F25" s="43">
        <f>SUM(F$20:F$24)</f>
        <v>0</v>
      </c>
      <c r="G25" s="43">
        <f>SUM(G$20:G$24)</f>
        <v>0</v>
      </c>
      <c r="H25" s="11"/>
      <c r="I25" s="11"/>
      <c r="J25" s="11"/>
      <c r="K25" s="11"/>
    </row>
    <row r="26" spans="1:11" s="4" customFormat="1" ht="5.15" customHeight="1">
      <c r="A26" s="25"/>
      <c r="B26"/>
      <c r="C26"/>
      <c r="D26"/>
      <c r="E26"/>
      <c r="F26"/>
      <c r="G26"/>
      <c r="H26" s="3"/>
      <c r="I26" s="3"/>
      <c r="J26" s="3"/>
      <c r="K26" s="3"/>
    </row>
    <row r="27" spans="1:11" s="4" customFormat="1" hidden="1">
      <c r="A27" s="25"/>
      <c r="B27" s="5" t="s">
        <v>30</v>
      </c>
      <c r="C27" s="17">
        <f>C$16*0</f>
        <v>0</v>
      </c>
      <c r="D27" s="42">
        <f>D$16*0</f>
        <v>0</v>
      </c>
      <c r="E27" s="42">
        <f>E$16*0</f>
        <v>0</v>
      </c>
      <c r="F27" s="42">
        <f>F$16*0</f>
        <v>0</v>
      </c>
      <c r="G27" s="42">
        <f>G$16*0</f>
        <v>0</v>
      </c>
      <c r="H27" s="3"/>
      <c r="I27" s="3"/>
      <c r="J27" s="3"/>
      <c r="K27" s="3"/>
    </row>
    <row r="28" spans="1:11" s="4" customFormat="1" ht="11.25" customHeight="1">
      <c r="A28" s="23"/>
      <c r="B28" s="8"/>
      <c r="C28" s="9"/>
      <c r="D28" s="9"/>
      <c r="E28" s="9"/>
      <c r="F28" s="9"/>
      <c r="G28" s="9"/>
      <c r="H28" s="3"/>
      <c r="I28" s="3"/>
      <c r="J28" s="3"/>
      <c r="K28" s="3"/>
    </row>
    <row r="29" spans="1:11" s="4" customFormat="1" ht="17.25" customHeight="1">
      <c r="A29" s="23"/>
      <c r="B29" s="8"/>
      <c r="C29" s="9"/>
      <c r="D29" s="9"/>
      <c r="E29" s="9"/>
      <c r="F29" s="9"/>
      <c r="G29" s="9"/>
      <c r="H29" s="3"/>
      <c r="I29" s="3"/>
      <c r="J29" s="3"/>
      <c r="K29" s="3"/>
    </row>
    <row r="30" spans="1:11" s="4" customFormat="1" ht="18.75" customHeight="1">
      <c r="A30" s="45" t="s">
        <v>41</v>
      </c>
      <c r="B30" s="46"/>
      <c r="C30" s="47"/>
      <c r="D30" s="47" t="s">
        <v>19</v>
      </c>
      <c r="E30" s="47" t="s">
        <v>20</v>
      </c>
      <c r="F30" s="47" t="s">
        <v>21</v>
      </c>
      <c r="G30" s="47" t="s">
        <v>32</v>
      </c>
      <c r="H30" s="3"/>
      <c r="I30" s="21" t="s">
        <v>25</v>
      </c>
      <c r="J30" s="3"/>
      <c r="K30" s="3"/>
    </row>
    <row r="31" spans="1:11" s="12" customFormat="1" ht="15.5">
      <c r="A31" s="24"/>
      <c r="B31" s="10" t="s">
        <v>31</v>
      </c>
      <c r="C31" s="43"/>
      <c r="D31" s="43"/>
      <c r="E31" s="43"/>
      <c r="F31" s="43"/>
      <c r="G31" s="43"/>
      <c r="H31" s="11"/>
      <c r="I31" s="11"/>
      <c r="J31" s="11"/>
      <c r="K31" s="11"/>
    </row>
    <row r="32" spans="1:11" s="12" customFormat="1" ht="31">
      <c r="A32" s="24"/>
      <c r="B32" s="53" t="s">
        <v>39</v>
      </c>
      <c r="C32" s="43">
        <f>C$14*0.8</f>
        <v>24000</v>
      </c>
      <c r="D32" s="43">
        <f t="shared" ref="D32:G32" si="0">D$14*0.8</f>
        <v>0</v>
      </c>
      <c r="E32" s="43">
        <f t="shared" si="0"/>
        <v>0</v>
      </c>
      <c r="F32" s="43">
        <f t="shared" si="0"/>
        <v>0</v>
      </c>
      <c r="G32" s="43">
        <f t="shared" si="0"/>
        <v>0</v>
      </c>
      <c r="H32" s="11"/>
      <c r="I32" s="11"/>
      <c r="J32" s="11"/>
      <c r="K32" s="11"/>
    </row>
    <row r="33" spans="1:11" s="12" customFormat="1" ht="15.5">
      <c r="A33" s="27"/>
      <c r="B33" s="10" t="s">
        <v>42</v>
      </c>
      <c r="C33" s="43">
        <f>C$25</f>
        <v>24100</v>
      </c>
      <c r="D33" s="43">
        <f>D$25</f>
        <v>0</v>
      </c>
      <c r="E33" s="43">
        <f>E$25</f>
        <v>0</v>
      </c>
      <c r="F33" s="43">
        <f>F$25</f>
        <v>0</v>
      </c>
      <c r="G33" s="43">
        <f>G$25</f>
        <v>0</v>
      </c>
      <c r="H33" s="11"/>
      <c r="I33" s="11"/>
      <c r="J33" s="11"/>
      <c r="K33" s="11"/>
    </row>
    <row r="34" spans="1:11" s="4" customFormat="1" ht="15.5">
      <c r="A34" s="27"/>
      <c r="B34" s="51" t="s">
        <v>16</v>
      </c>
      <c r="C34" s="54">
        <f>C32-C33</f>
        <v>-100</v>
      </c>
      <c r="D34" s="54">
        <f t="shared" ref="D34:G34" si="1">D32-D33</f>
        <v>0</v>
      </c>
      <c r="E34" s="54">
        <f t="shared" si="1"/>
        <v>0</v>
      </c>
      <c r="F34" s="54">
        <f t="shared" si="1"/>
        <v>0</v>
      </c>
      <c r="G34" s="54">
        <f t="shared" si="1"/>
        <v>0</v>
      </c>
      <c r="H34" s="33"/>
      <c r="I34" s="32">
        <f>SUM(D34:G34)</f>
        <v>0</v>
      </c>
      <c r="J34" s="11" t="s">
        <v>23</v>
      </c>
      <c r="K34" s="3"/>
    </row>
    <row r="35" spans="1:11" s="4" customFormat="1">
      <c r="A35" s="28"/>
      <c r="B35" s="51" t="s">
        <v>35</v>
      </c>
      <c r="C35" s="54">
        <f>C34/12</f>
        <v>-8.3333333333333339</v>
      </c>
      <c r="D35" s="54">
        <f>D34/12</f>
        <v>0</v>
      </c>
      <c r="E35" s="54">
        <f>E34/12</f>
        <v>0</v>
      </c>
      <c r="F35" s="54">
        <f>F34/12</f>
        <v>0</v>
      </c>
      <c r="G35" s="54">
        <f>G34/12</f>
        <v>0</v>
      </c>
      <c r="H35" s="33"/>
      <c r="I35" s="32">
        <f>SUM(D35:G35)</f>
        <v>0</v>
      </c>
      <c r="J35" s="11" t="s">
        <v>24</v>
      </c>
      <c r="K35" s="3"/>
    </row>
    <row r="36" spans="1:11" s="4" customFormat="1" ht="15.5">
      <c r="A36" s="3"/>
      <c r="B36" s="52" t="s">
        <v>15</v>
      </c>
      <c r="C36" s="44">
        <f>IF(C$21=0,0,(C32-C33)/C$21)</f>
        <v>-5.0000000000000001E-3</v>
      </c>
      <c r="D36" s="44">
        <f t="shared" ref="D36:G36" si="2">IF(D$21=0,0,(D32-D33)/D$21)</f>
        <v>0</v>
      </c>
      <c r="E36" s="44">
        <f t="shared" si="2"/>
        <v>0</v>
      </c>
      <c r="F36" s="44">
        <f t="shared" si="2"/>
        <v>0</v>
      </c>
      <c r="G36" s="44">
        <f t="shared" si="2"/>
        <v>0</v>
      </c>
      <c r="H36" s="33"/>
      <c r="I36" s="33"/>
      <c r="J36" s="3"/>
      <c r="K36" s="3"/>
    </row>
    <row r="37" spans="1:11" s="4" customFormat="1" ht="15.5">
      <c r="A37" s="3"/>
      <c r="B37" s="48"/>
      <c r="C37" s="49"/>
      <c r="D37" s="49"/>
      <c r="E37" s="49"/>
      <c r="F37" s="49"/>
      <c r="G37" s="49"/>
      <c r="H37" s="33"/>
      <c r="I37" s="33"/>
      <c r="J37" s="3"/>
      <c r="K37" s="3"/>
    </row>
    <row r="38" spans="1:11" s="4" customFormat="1" ht="18.75" customHeight="1">
      <c r="A38" s="45" t="s">
        <v>40</v>
      </c>
      <c r="B38" s="46"/>
      <c r="C38" s="47"/>
      <c r="D38" s="47" t="s">
        <v>19</v>
      </c>
      <c r="E38" s="47" t="s">
        <v>20</v>
      </c>
      <c r="F38" s="47" t="s">
        <v>21</v>
      </c>
      <c r="G38" s="47" t="s">
        <v>32</v>
      </c>
      <c r="H38" s="3"/>
      <c r="I38" s="21" t="s">
        <v>25</v>
      </c>
      <c r="J38" s="3"/>
      <c r="K38" s="3"/>
    </row>
    <row r="39" spans="1:11" s="12" customFormat="1" ht="15.5" hidden="1">
      <c r="A39" s="24"/>
      <c r="B39" s="10" t="s">
        <v>31</v>
      </c>
      <c r="C39" s="43"/>
      <c r="D39" s="43"/>
      <c r="E39" s="43"/>
      <c r="F39" s="43"/>
      <c r="G39" s="43"/>
      <c r="H39" s="11"/>
      <c r="I39" s="11"/>
      <c r="J39" s="11"/>
      <c r="K39" s="11"/>
    </row>
    <row r="40" spans="1:11" s="12" customFormat="1" ht="31" hidden="1">
      <c r="A40" s="24"/>
      <c r="B40" s="53" t="s">
        <v>39</v>
      </c>
      <c r="C40" s="43">
        <f>C$14*0.8</f>
        <v>24000</v>
      </c>
      <c r="D40" s="43">
        <f t="shared" ref="D40:G40" si="3">D$14*0.8</f>
        <v>0</v>
      </c>
      <c r="E40" s="43">
        <f t="shared" si="3"/>
        <v>0</v>
      </c>
      <c r="F40" s="43">
        <f t="shared" si="3"/>
        <v>0</v>
      </c>
      <c r="G40" s="43">
        <f t="shared" si="3"/>
        <v>0</v>
      </c>
      <c r="H40" s="11"/>
      <c r="I40" s="11"/>
      <c r="J40" s="11"/>
      <c r="K40" s="11"/>
    </row>
    <row r="41" spans="1:11" s="12" customFormat="1" ht="31.15" hidden="1" customHeight="1">
      <c r="A41" s="27"/>
      <c r="B41" s="10" t="s">
        <v>42</v>
      </c>
      <c r="C41" s="43">
        <f>C$25</f>
        <v>24100</v>
      </c>
      <c r="D41" s="43">
        <f t="shared" ref="D41:G41" si="4">D$25</f>
        <v>0</v>
      </c>
      <c r="E41" s="43">
        <f t="shared" si="4"/>
        <v>0</v>
      </c>
      <c r="F41" s="43">
        <f t="shared" si="4"/>
        <v>0</v>
      </c>
      <c r="G41" s="43">
        <f t="shared" si="4"/>
        <v>0</v>
      </c>
      <c r="H41" s="11"/>
      <c r="I41" s="11"/>
      <c r="J41" s="11"/>
      <c r="K41" s="11"/>
    </row>
    <row r="42" spans="1:11" s="4" customFormat="1" ht="15.5">
      <c r="A42" s="27"/>
      <c r="B42" s="51" t="s">
        <v>16</v>
      </c>
      <c r="C42" s="54">
        <f>C40-C41-(C40*0.05)-(C40*0.03)</f>
        <v>-2020</v>
      </c>
      <c r="D42" s="54">
        <f t="shared" ref="D42:G42" si="5">D40-D41-(D40*0.05)-(D40*0.03)</f>
        <v>0</v>
      </c>
      <c r="E42" s="54">
        <f t="shared" si="5"/>
        <v>0</v>
      </c>
      <c r="F42" s="54">
        <f t="shared" si="5"/>
        <v>0</v>
      </c>
      <c r="G42" s="54">
        <f t="shared" si="5"/>
        <v>0</v>
      </c>
      <c r="H42" s="33"/>
      <c r="I42" s="32">
        <f>SUM(D42:G42)</f>
        <v>0</v>
      </c>
      <c r="J42" s="11" t="s">
        <v>23</v>
      </c>
      <c r="K42" s="3"/>
    </row>
    <row r="43" spans="1:11" s="4" customFormat="1">
      <c r="A43" s="28"/>
      <c r="B43" s="51" t="s">
        <v>35</v>
      </c>
      <c r="C43" s="54">
        <f>C42/12</f>
        <v>-168.33333333333334</v>
      </c>
      <c r="D43" s="54">
        <f t="shared" ref="D43:G43" si="6">D42/12</f>
        <v>0</v>
      </c>
      <c r="E43" s="54">
        <f t="shared" si="6"/>
        <v>0</v>
      </c>
      <c r="F43" s="54">
        <f t="shared" si="6"/>
        <v>0</v>
      </c>
      <c r="G43" s="54">
        <f t="shared" si="6"/>
        <v>0</v>
      </c>
      <c r="H43" s="33"/>
      <c r="I43" s="32">
        <f>SUM(D43:G43)</f>
        <v>0</v>
      </c>
      <c r="J43" s="11" t="s">
        <v>24</v>
      </c>
      <c r="K43" s="3"/>
    </row>
    <row r="44" spans="1:11" s="4" customFormat="1" ht="15.5">
      <c r="A44" s="3"/>
      <c r="B44" s="52" t="s">
        <v>15</v>
      </c>
      <c r="C44" s="44">
        <f>IF(C$21=0,0,(C40-C41)/C$21)</f>
        <v>-5.0000000000000001E-3</v>
      </c>
      <c r="D44" s="44">
        <f>IF(ISNUMBER(D41), IF(D$21=0,0,(D39-D41)/D$21), "")</f>
        <v>0</v>
      </c>
      <c r="E44" s="44">
        <f t="shared" ref="E44:G44" si="7">IF(ISNUMBER(E41), IF(E$21=0,0,(E39-E41)/E$21), "")</f>
        <v>0</v>
      </c>
      <c r="F44" s="44">
        <f t="shared" si="7"/>
        <v>0</v>
      </c>
      <c r="G44" s="44">
        <f t="shared" si="7"/>
        <v>0</v>
      </c>
      <c r="H44" s="33"/>
      <c r="I44" s="33"/>
      <c r="J44" s="3"/>
      <c r="K44" s="3"/>
    </row>
  </sheetData>
  <sheetProtection algorithmName="SHA-512" hashValue="KRUKkPkVCJKBQHPK25iMoNATfctlP/iePHL6OWjprvu8BCakYEAykuNxkDVNMuMZJ1LAjVXBehXjLGFjfIj+Gw==" saltValue="HBWQ8sB2Dc0C8JqbSuAJgA==" spinCount="100000" sheet="1" objects="1" scenarios="1"/>
  <mergeCells count="4">
    <mergeCell ref="C2:D2"/>
    <mergeCell ref="E2:G2"/>
    <mergeCell ref="C3:D3"/>
    <mergeCell ref="E3:G3"/>
  </mergeCells>
  <dataValidations count="3">
    <dataValidation operator="greaterThanOrEqual" allowBlank="1" showInputMessage="1" showErrorMessage="1" sqref="D8:G8" xr:uid="{C4324670-1769-402A-92B6-7B66794FC825}"/>
    <dataValidation type="decimal" operator="greaterThanOrEqual" allowBlank="1" showInputMessage="1" showErrorMessage="1" sqref="D20:G24 D9:G10 D14:G14" xr:uid="{D96A8780-7C5C-4F86-9A28-444F0FEF2503}">
      <formula1>0</formula1>
    </dataValidation>
    <dataValidation allowBlank="1" showInputMessage="1" showErrorMessage="1" error="You must enter the full CMLS mortgage number.  Contact your Underwriter or RM if you do not have the mortgage number." prompt="Center the complete CMLS mortgage number, e.g. C000012345" sqref="E3:F3" xr:uid="{4E331298-0E4A-4FF1-9A36-BE57832EA190}"/>
  </dataValidations>
  <pageMargins left="0.23622047244094491" right="0.23622047244094491" top="0.74803149606299213" bottom="0.74803149606299213" header="0.31496062992125984" footer="0.31496062992125984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254818D1374DB32087120538A2C2" ma:contentTypeVersion="1" ma:contentTypeDescription="Create a new document." ma:contentTypeScope="" ma:versionID="27294eb6cdce3ca7396fbe1425585dbe">
  <xsd:schema xmlns:xsd="http://www.w3.org/2001/XMLSchema" xmlns:xs="http://www.w3.org/2001/XMLSchema" xmlns:p="http://schemas.microsoft.com/office/2006/metadata/properties" xmlns:ns2="cca69fa2-91f2-4a61-a517-f801c9d290e8" xmlns:ns3="687ed480-4647-4fc0-9b7f-a7eface8da03" targetNamespace="http://schemas.microsoft.com/office/2006/metadata/properties" ma:root="true" ma:fieldsID="7d2c85415454eefeccf6cb0e8ab74e60" ns2:_="" ns3:_="">
    <xsd:import namespace="cca69fa2-91f2-4a61-a517-f801c9d290e8"/>
    <xsd:import namespace="687ed480-4647-4fc0-9b7f-a7eface8da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9fa2-91f2-4a61-a517-f801c9d290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ed480-4647-4fc0-9b7f-a7eface8da0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Worksheet" ma:format="Dropdown" ma:internalName="Document_x0020_Type">
      <xsd:simpleType>
        <xsd:restriction base="dms:Choice">
          <xsd:enumeration value="Worksheet"/>
          <xsd:enumeration value="Calcula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87ed480-4647-4fc0-9b7f-a7eface8da03">Calculator</Document_x0020_Type>
  </documentManagement>
</p:properties>
</file>

<file path=customXml/itemProps1.xml><?xml version="1.0" encoding="utf-8"?>
<ds:datastoreItem xmlns:ds="http://schemas.openxmlformats.org/officeDocument/2006/customXml" ds:itemID="{BC958870-93B2-44BC-BCD7-3D84BD1B59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C1C01F-D614-42D1-98C8-55DCC7DA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69fa2-91f2-4a61-a517-f801c9d290e8"/>
    <ds:schemaRef ds:uri="687ed480-4647-4fc0-9b7f-a7eface8d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1ED5AA-85D4-47D8-A759-FCB189116A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F0F7E5-8966-48C1-BA9A-B8D9828B7F2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cca69fa2-91f2-4a61-a517-f801c9d290e8"/>
    <ds:schemaRef ds:uri="687ed480-4647-4fc0-9b7f-a7eface8da03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CMLS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CMLS Financial Rental Worksheet</dc:title>
  <dc:creator>Ted.Cadigan@cmls.ca</dc:creator>
  <cp:lastModifiedBy>Madalina Panait</cp:lastModifiedBy>
  <cp:lastPrinted>2016-05-10T17:51:42Z</cp:lastPrinted>
  <dcterms:created xsi:type="dcterms:W3CDTF">2007-01-12T15:12:05Z</dcterms:created>
  <dcterms:modified xsi:type="dcterms:W3CDTF">2023-11-29T19:59:57Z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0x0101003875254818D1374DB32087120538A2C2</vt:lpwstr>
  </property>
  <property fmtid="{D5CDD505-2E9C-101B-9397-08002B2CF9AE}" pid="3" name="_dlc_DocIdItemGuid">
    <vt:lpwstr>a037d843-901e-49d0-a8c5-59d82a1a3f3a</vt:lpwstr>
  </property>
  <property fmtid="{D5CDD505-2E9C-101B-9397-08002B2CF9AE}" pid="4" name="_dlc_DocId">
    <vt:lpwstr>QC5TKKHZ7X6N-111-20</vt:lpwstr>
  </property>
  <property fmtid="{D5CDD505-2E9C-101B-9397-08002B2CF9AE}" pid="5" name="_dlc_DocIdUrl">
    <vt:lpwstr>http://cmls-app04:1000/CompRes/_layouts/DocIdRedir.aspx?ID=QC5TKKHZ7X6N-111-20, QC5TKKHZ7X6N-111-20</vt:lpwstr>
  </property>
  <property fmtid="{D5CDD505-2E9C-101B-9397-08002B2CF9AE}" pid="6" name="MSIP_Label_cf597757-257c-444e-a033-6b4031aecc7b_Enabled">
    <vt:lpwstr>true</vt:lpwstr>
  </property>
  <property fmtid="{D5CDD505-2E9C-101B-9397-08002B2CF9AE}" pid="7" name="MSIP_Label_cf597757-257c-444e-a033-6b4031aecc7b_SetDate">
    <vt:lpwstr>2023-08-24T17:26:28Z</vt:lpwstr>
  </property>
  <property fmtid="{D5CDD505-2E9C-101B-9397-08002B2CF9AE}" pid="8" name="MSIP_Label_cf597757-257c-444e-a033-6b4031aecc7b_Method">
    <vt:lpwstr>Standard</vt:lpwstr>
  </property>
  <property fmtid="{D5CDD505-2E9C-101B-9397-08002B2CF9AE}" pid="9" name="MSIP_Label_cf597757-257c-444e-a033-6b4031aecc7b_Name">
    <vt:lpwstr>defa4170-0d19-0005-0004-bc88714345d2</vt:lpwstr>
  </property>
  <property fmtid="{D5CDD505-2E9C-101B-9397-08002B2CF9AE}" pid="10" name="MSIP_Label_cf597757-257c-444e-a033-6b4031aecc7b_SiteId">
    <vt:lpwstr>5975e449-ac32-41a0-bedd-993b9c352147</vt:lpwstr>
  </property>
  <property fmtid="{D5CDD505-2E9C-101B-9397-08002B2CF9AE}" pid="11" name="MSIP_Label_cf597757-257c-444e-a033-6b4031aecc7b_ActionId">
    <vt:lpwstr>da393a5c-9823-4175-8113-8eed57d146ee</vt:lpwstr>
  </property>
  <property fmtid="{D5CDD505-2E9C-101B-9397-08002B2CF9AE}" pid="12" name="MSIP_Label_cf597757-257c-444e-a033-6b4031aecc7b_ContentBits">
    <vt:lpwstr>0</vt:lpwstr>
  </property>
</Properties>
</file>